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5" i="1"/>
  <c r="D14"/>
  <c r="D13"/>
  <c r="D12"/>
  <c r="H40"/>
  <c r="H39"/>
  <c r="H37"/>
  <c r="F37"/>
  <c r="H29"/>
  <c r="F28"/>
  <c r="F16"/>
  <c r="D9"/>
  <c r="D8"/>
  <c r="F7"/>
  <c r="F6"/>
  <c r="F10" s="1"/>
  <c r="H16" l="1"/>
</calcChain>
</file>

<file path=xl/sharedStrings.xml><?xml version="1.0" encoding="utf-8"?>
<sst xmlns="http://schemas.openxmlformats.org/spreadsheetml/2006/main" count="22" uniqueCount="9">
  <si>
    <t>MS Performance</t>
  </si>
  <si>
    <t>DBLTX</t>
  </si>
  <si>
    <t>VKLIX</t>
  </si>
  <si>
    <t>Buy</t>
  </si>
  <si>
    <t>Dividends</t>
  </si>
  <si>
    <t xml:space="preserve"> </t>
  </si>
  <si>
    <t>Sell</t>
  </si>
  <si>
    <t>Interest on PLA</t>
  </si>
  <si>
    <t>Advisory Fees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</si>
</sst>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4" workbookViewId="0">
      <selection activeCell="J13" sqref="J13"/>
    </sheetView>
  </sheetViews>
  <sheetFormatPr defaultRowHeight="15"/>
  <cols>
    <col min="1" max="1" width="9.7109375" bestFit="1" customWidth="1"/>
    <col min="2" max="2" width="13.5703125" customWidth="1"/>
    <col min="6" max="6" width="14.7109375" customWidth="1"/>
  </cols>
  <sheetData>
    <row r="1" spans="1:10">
      <c r="B1" t="s">
        <v>0</v>
      </c>
    </row>
    <row r="4" spans="1:10">
      <c r="F4" t="s">
        <v>5</v>
      </c>
      <c r="H4" t="s">
        <v>5</v>
      </c>
      <c r="I4" t="s">
        <v>5</v>
      </c>
    </row>
    <row r="5" spans="1:10">
      <c r="B5" t="s">
        <v>3</v>
      </c>
      <c r="H5" t="s">
        <v>5</v>
      </c>
      <c r="I5" t="s">
        <v>5</v>
      </c>
      <c r="J5" t="s">
        <v>5</v>
      </c>
    </row>
    <row r="6" spans="1:10">
      <c r="A6" s="1">
        <v>41281</v>
      </c>
      <c r="B6">
        <v>433235.87099999998</v>
      </c>
      <c r="C6" t="s">
        <v>2</v>
      </c>
      <c r="D6">
        <v>11.26</v>
      </c>
      <c r="F6">
        <f>+D6*B6</f>
        <v>4878235.9074599994</v>
      </c>
    </row>
    <row r="7" spans="1:10">
      <c r="A7" s="1">
        <v>41281</v>
      </c>
      <c r="B7">
        <v>286533.68</v>
      </c>
      <c r="C7" t="s">
        <v>1</v>
      </c>
      <c r="D7">
        <v>11.35</v>
      </c>
      <c r="F7">
        <f>+D7*B7</f>
        <v>3252157.2679999997</v>
      </c>
    </row>
    <row r="8" spans="1:10">
      <c r="A8" s="1">
        <v>41340</v>
      </c>
      <c r="B8">
        <v>51172.695</v>
      </c>
      <c r="C8" t="s">
        <v>2</v>
      </c>
      <c r="D8">
        <f>+F8/B8</f>
        <v>11.280000007816669</v>
      </c>
      <c r="F8">
        <v>577228</v>
      </c>
    </row>
    <row r="9" spans="1:10">
      <c r="A9" s="1">
        <v>41340</v>
      </c>
      <c r="B9">
        <v>33900.616999999998</v>
      </c>
      <c r="C9" t="s">
        <v>1</v>
      </c>
      <c r="D9">
        <f>+F9/B9</f>
        <v>11.349999912980936</v>
      </c>
      <c r="F9">
        <v>384772</v>
      </c>
    </row>
    <row r="10" spans="1:10">
      <c r="A10" s="1"/>
      <c r="F10">
        <f>SUM(F6:F9)</f>
        <v>9092393.1754599996</v>
      </c>
    </row>
    <row r="11" spans="1:10">
      <c r="A11" s="1" t="s">
        <v>5</v>
      </c>
      <c r="B11" t="s">
        <v>6</v>
      </c>
    </row>
    <row r="12" spans="1:10">
      <c r="A12" s="1">
        <v>41292</v>
      </c>
      <c r="B12">
        <v>2676.5230000000001</v>
      </c>
      <c r="C12" t="s">
        <v>2</v>
      </c>
      <c r="D12">
        <f>+F12/B12</f>
        <v>11.339999693632373</v>
      </c>
      <c r="F12">
        <v>30351.77</v>
      </c>
    </row>
    <row r="13" spans="1:10">
      <c r="A13" s="1">
        <v>41292</v>
      </c>
      <c r="B13">
        <v>1006.46</v>
      </c>
      <c r="C13" t="s">
        <v>1</v>
      </c>
      <c r="D13">
        <f t="shared" ref="D13:D15" si="0">+F13/B13</f>
        <v>11.39643900403394</v>
      </c>
      <c r="F13">
        <v>11470.06</v>
      </c>
    </row>
    <row r="14" spans="1:10">
      <c r="A14" s="1"/>
      <c r="B14">
        <v>319428.51</v>
      </c>
      <c r="C14" t="s">
        <v>1</v>
      </c>
      <c r="D14">
        <f t="shared" si="0"/>
        <v>10.86998777911214</v>
      </c>
      <c r="F14">
        <v>3472184</v>
      </c>
    </row>
    <row r="15" spans="1:10">
      <c r="B15">
        <v>481732.04300000001</v>
      </c>
      <c r="C15" t="s">
        <v>2</v>
      </c>
      <c r="D15">
        <f t="shared" si="0"/>
        <v>10.729999997114579</v>
      </c>
      <c r="F15">
        <v>5168984.82</v>
      </c>
    </row>
    <row r="16" spans="1:10">
      <c r="F16">
        <f>SUM(F12:F15)</f>
        <v>8682990.6500000004</v>
      </c>
      <c r="H16">
        <f>+F16-F10</f>
        <v>-409402.52545999922</v>
      </c>
    </row>
    <row r="17" spans="2:8">
      <c r="B17" t="s">
        <v>7</v>
      </c>
      <c r="F17">
        <v>1134.3</v>
      </c>
    </row>
    <row r="18" spans="2:8">
      <c r="F18">
        <v>1045.8800000000001</v>
      </c>
    </row>
    <row r="19" spans="2:8">
      <c r="F19">
        <v>3946.13</v>
      </c>
    </row>
    <row r="20" spans="2:8">
      <c r="F20">
        <v>3430.02</v>
      </c>
    </row>
    <row r="21" spans="2:8">
      <c r="F21">
        <v>3671.92</v>
      </c>
    </row>
    <row r="22" spans="2:8">
      <c r="F22">
        <v>3650.59</v>
      </c>
    </row>
    <row r="23" spans="2:8">
      <c r="F23">
        <v>4088.51</v>
      </c>
    </row>
    <row r="24" spans="2:8">
      <c r="F24">
        <v>4814</v>
      </c>
    </row>
    <row r="25" spans="2:8">
      <c r="F25">
        <v>4789.7299999999996</v>
      </c>
    </row>
    <row r="26" spans="2:8">
      <c r="F26">
        <v>5649.92</v>
      </c>
    </row>
    <row r="27" spans="2:8">
      <c r="F27">
        <v>7764.15</v>
      </c>
    </row>
    <row r="28" spans="2:8">
      <c r="F28">
        <f>SUM(F17:F27)</f>
        <v>43985.15</v>
      </c>
    </row>
    <row r="29" spans="2:8">
      <c r="B29" t="s">
        <v>5</v>
      </c>
      <c r="F29">
        <v>14097.35</v>
      </c>
      <c r="H29">
        <f>-F29</f>
        <v>-14097.35</v>
      </c>
    </row>
    <row r="31" spans="2:8">
      <c r="B31" t="s">
        <v>8</v>
      </c>
      <c r="F31">
        <v>16996.73</v>
      </c>
    </row>
    <row r="32" spans="2:8">
      <c r="F32">
        <v>16727.82</v>
      </c>
    </row>
    <row r="33" spans="2:8">
      <c r="F33">
        <v>16739.43</v>
      </c>
    </row>
    <row r="34" spans="2:8">
      <c r="F34">
        <v>-11537.74</v>
      </c>
    </row>
    <row r="35" spans="2:8">
      <c r="F35">
        <v>-171.02</v>
      </c>
    </row>
    <row r="36" spans="2:8">
      <c r="F36">
        <v>-6.72</v>
      </c>
    </row>
    <row r="37" spans="2:8">
      <c r="F37">
        <f>SUM(F31:F36)</f>
        <v>38748.500000000007</v>
      </c>
      <c r="H37">
        <f>-F37</f>
        <v>-38748.500000000007</v>
      </c>
    </row>
    <row r="39" spans="2:8">
      <c r="B39" t="s">
        <v>4</v>
      </c>
      <c r="F39">
        <v>319311.40999999997</v>
      </c>
      <c r="H39">
        <f>+F39</f>
        <v>319311.40999999997</v>
      </c>
    </row>
    <row r="40" spans="2:8">
      <c r="H40">
        <f>SUM(H16:H39)</f>
        <v>-142936.96545999922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2013-12-17T22:25:36Z</dcterms:created>
  <dcterms:modified xsi:type="dcterms:W3CDTF">2013-12-19T01:34:22Z</dcterms:modified>
</cp:coreProperties>
</file>