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8400" windowHeight="3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4" i="1"/>
  <c r="I32"/>
  <c r="I37"/>
  <c r="I31"/>
  <c r="J12"/>
  <c r="I16"/>
  <c r="I21" s="1"/>
  <c r="I19"/>
  <c r="F8"/>
  <c r="D8"/>
  <c r="I7"/>
  <c r="F7"/>
  <c r="H7"/>
  <c r="D7"/>
</calcChain>
</file>

<file path=xl/sharedStrings.xml><?xml version="1.0" encoding="utf-8"?>
<sst xmlns="http://schemas.openxmlformats.org/spreadsheetml/2006/main" count="45" uniqueCount="29">
  <si>
    <t>MY OWN WAY</t>
  </si>
  <si>
    <t>Name</t>
  </si>
  <si>
    <t>Market</t>
  </si>
  <si>
    <t>Shares</t>
  </si>
  <si>
    <t>Cost</t>
  </si>
  <si>
    <t>Value</t>
  </si>
  <si>
    <t>Coupon</t>
  </si>
  <si>
    <t>Battery Park City</t>
  </si>
  <si>
    <t>Cost/Share</t>
  </si>
  <si>
    <t>ANNUAL</t>
  </si>
  <si>
    <t xml:space="preserve"> </t>
  </si>
  <si>
    <t>GAIN/LOSS</t>
  </si>
  <si>
    <t>EST</t>
  </si>
  <si>
    <t>MTA</t>
  </si>
  <si>
    <t>MTA2</t>
  </si>
  <si>
    <t>Annual Estimate</t>
  </si>
  <si>
    <t>Gain/Loss</t>
  </si>
  <si>
    <t>Subject to Fee</t>
  </si>
  <si>
    <t>Fee %</t>
  </si>
  <si>
    <t xml:space="preserve">Fee  </t>
  </si>
  <si>
    <t>PLA Outstanding</t>
  </si>
  <si>
    <t>PLA Rate</t>
  </si>
  <si>
    <t>Loan Interest</t>
  </si>
  <si>
    <t>Net</t>
  </si>
  <si>
    <t>\</t>
  </si>
  <si>
    <t>Net Value Of account</t>
  </si>
  <si>
    <t>%</t>
  </si>
  <si>
    <t>Account Value</t>
  </si>
  <si>
    <t>PLA %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</si>
</sst>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I40" sqref="I40"/>
    </sheetView>
  </sheetViews>
  <sheetFormatPr defaultRowHeight="15"/>
  <cols>
    <col min="1" max="1" width="17.28515625" customWidth="1"/>
    <col min="2" max="2" width="13.5703125" customWidth="1"/>
    <col min="4" max="4" width="15.42578125" customWidth="1"/>
  </cols>
  <sheetData>
    <row r="1" spans="1:12">
      <c r="A1" t="s">
        <v>0</v>
      </c>
    </row>
    <row r="5" spans="1:12">
      <c r="I5" t="s">
        <v>10</v>
      </c>
      <c r="J5" t="s">
        <v>12</v>
      </c>
    </row>
    <row r="6" spans="1:12">
      <c r="A6" t="s">
        <v>1</v>
      </c>
      <c r="B6" t="s">
        <v>4</v>
      </c>
      <c r="C6" t="s">
        <v>3</v>
      </c>
      <c r="D6" t="s">
        <v>8</v>
      </c>
      <c r="E6" t="s">
        <v>2</v>
      </c>
      <c r="F6" t="s">
        <v>5</v>
      </c>
      <c r="G6" t="s">
        <v>6</v>
      </c>
      <c r="H6" t="s">
        <v>9</v>
      </c>
      <c r="I6" t="s">
        <v>11</v>
      </c>
      <c r="J6" t="s">
        <v>9</v>
      </c>
    </row>
    <row r="7" spans="1:12">
      <c r="A7" t="s">
        <v>7</v>
      </c>
      <c r="B7">
        <v>346652.5</v>
      </c>
      <c r="C7">
        <v>300000</v>
      </c>
      <c r="D7">
        <f>+B7/C7</f>
        <v>1.1555083333333334</v>
      </c>
      <c r="E7">
        <v>1.1459600000000001</v>
      </c>
      <c r="F7">
        <f>+E7*C7</f>
        <v>343788</v>
      </c>
      <c r="G7">
        <v>0.05</v>
      </c>
      <c r="H7">
        <f>+G7*B7</f>
        <v>17332.625</v>
      </c>
      <c r="I7">
        <f>+F7-B7</f>
        <v>-2864.5</v>
      </c>
    </row>
    <row r="8" spans="1:12">
      <c r="A8" t="s">
        <v>13</v>
      </c>
      <c r="B8">
        <v>222840.67</v>
      </c>
      <c r="C8">
        <v>200000</v>
      </c>
      <c r="D8">
        <f>+B8/C8</f>
        <v>1.1142033500000001</v>
      </c>
      <c r="E8">
        <v>1.1127400000000001</v>
      </c>
      <c r="F8">
        <f>+E8*C8</f>
        <v>222548</v>
      </c>
      <c r="G8">
        <v>0.05</v>
      </c>
    </row>
    <row r="9" spans="1:12">
      <c r="A9" t="s">
        <v>14</v>
      </c>
      <c r="B9">
        <v>278054.34000000003</v>
      </c>
      <c r="C9">
        <v>250000</v>
      </c>
    </row>
    <row r="11" spans="1:12">
      <c r="K11" t="s">
        <v>10</v>
      </c>
    </row>
    <row r="12" spans="1:12">
      <c r="G12" t="s">
        <v>15</v>
      </c>
      <c r="I12">
        <v>251250</v>
      </c>
      <c r="J12">
        <f>+I12/J14</f>
        <v>4.3509823609010422E-2</v>
      </c>
    </row>
    <row r="13" spans="1:12">
      <c r="G13" t="s">
        <v>16</v>
      </c>
      <c r="I13">
        <v>-8309</v>
      </c>
      <c r="K13" t="s">
        <v>10</v>
      </c>
    </row>
    <row r="14" spans="1:12">
      <c r="D14" t="s">
        <v>17</v>
      </c>
      <c r="G14" t="s">
        <v>17</v>
      </c>
      <c r="J14">
        <v>5774558</v>
      </c>
      <c r="K14" t="s">
        <v>10</v>
      </c>
      <c r="L14" t="s">
        <v>10</v>
      </c>
    </row>
    <row r="15" spans="1:12">
      <c r="G15" t="s">
        <v>18</v>
      </c>
      <c r="J15">
        <v>-1.1922200000000001E-2</v>
      </c>
    </row>
    <row r="16" spans="1:12">
      <c r="G16" t="s">
        <v>19</v>
      </c>
      <c r="I16">
        <f>+J15*J14</f>
        <v>-68845.43538760001</v>
      </c>
    </row>
    <row r="17" spans="7:10">
      <c r="G17" t="s">
        <v>20</v>
      </c>
      <c r="I17" t="s">
        <v>24</v>
      </c>
      <c r="J17">
        <v>7447760</v>
      </c>
    </row>
    <row r="18" spans="7:10">
      <c r="G18" t="s">
        <v>21</v>
      </c>
      <c r="J18">
        <v>-2.2267100000000001E-2</v>
      </c>
    </row>
    <row r="19" spans="7:10">
      <c r="G19" t="s">
        <v>22</v>
      </c>
      <c r="I19">
        <f>+J18*J17</f>
        <v>-165840.01669600001</v>
      </c>
    </row>
    <row r="21" spans="7:10">
      <c r="G21" t="s">
        <v>23</v>
      </c>
      <c r="I21">
        <f>SUM(I12:I19)</f>
        <v>8255.5479163999844</v>
      </c>
    </row>
    <row r="24" spans="7:10">
      <c r="G24" t="s">
        <v>10</v>
      </c>
      <c r="I24" t="s">
        <v>10</v>
      </c>
      <c r="J24" t="s">
        <v>10</v>
      </c>
    </row>
    <row r="25" spans="7:10">
      <c r="G25" t="s">
        <v>10</v>
      </c>
      <c r="I25" t="s">
        <v>10</v>
      </c>
    </row>
    <row r="26" spans="7:10">
      <c r="G26" t="s">
        <v>10</v>
      </c>
      <c r="I26" t="s">
        <v>10</v>
      </c>
    </row>
    <row r="28" spans="7:10">
      <c r="G28" t="s">
        <v>25</v>
      </c>
      <c r="I28">
        <v>8644069</v>
      </c>
    </row>
    <row r="29" spans="7:10">
      <c r="I29" t="s">
        <v>10</v>
      </c>
    </row>
    <row r="30" spans="7:10">
      <c r="I30" t="s">
        <v>10</v>
      </c>
    </row>
    <row r="31" spans="7:10">
      <c r="I31">
        <f>-J17</f>
        <v>-7447760</v>
      </c>
    </row>
    <row r="32" spans="7:10">
      <c r="H32" t="s">
        <v>23</v>
      </c>
      <c r="I32">
        <f>+I28+I31</f>
        <v>1196309</v>
      </c>
    </row>
    <row r="34" spans="7:9">
      <c r="H34" t="s">
        <v>26</v>
      </c>
      <c r="I34">
        <f>+I21/I32</f>
        <v>6.9008491254349711E-3</v>
      </c>
    </row>
    <row r="36" spans="7:9">
      <c r="G36" t="s">
        <v>27</v>
      </c>
      <c r="I36">
        <v>8644000</v>
      </c>
    </row>
    <row r="37" spans="7:9">
      <c r="G37" t="s">
        <v>28</v>
      </c>
      <c r="I37">
        <f>+J17/I36</f>
        <v>0.86161036557149473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2014-04-18T11:19:39Z</dcterms:created>
  <dcterms:modified xsi:type="dcterms:W3CDTF">2014-07-08T02:01:54Z</dcterms:modified>
</cp:coreProperties>
</file>