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19980" windowHeight="80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25" i="1"/>
  <c r="D22"/>
  <c r="D23"/>
  <c r="D21"/>
  <c r="E11"/>
  <c r="D17" s="1"/>
  <c r="E7"/>
  <c r="E5"/>
  <c r="D16" s="1"/>
  <c r="D6"/>
  <c r="D7" s="1"/>
  <c r="D18" l="1"/>
</calcChain>
</file>

<file path=xl/sharedStrings.xml><?xml version="1.0" encoding="utf-8"?>
<sst xmlns="http://schemas.openxmlformats.org/spreadsheetml/2006/main" count="25" uniqueCount="20">
  <si>
    <t>Holdings</t>
  </si>
  <si>
    <t>Cash</t>
  </si>
  <si>
    <t>Bonds</t>
  </si>
  <si>
    <t>Other</t>
  </si>
  <si>
    <t>Total</t>
  </si>
  <si>
    <t xml:space="preserve"> </t>
  </si>
  <si>
    <t>Fee</t>
  </si>
  <si>
    <t>%</t>
  </si>
  <si>
    <t>PLA</t>
  </si>
  <si>
    <t>Outstanding</t>
  </si>
  <si>
    <t xml:space="preserve"> Income</t>
  </si>
  <si>
    <t>Service</t>
  </si>
  <si>
    <t>Interest</t>
  </si>
  <si>
    <t>Net</t>
  </si>
  <si>
    <t>Net Account Value</t>
  </si>
  <si>
    <t>Total Value</t>
  </si>
  <si>
    <t>PLA Outstanding</t>
  </si>
  <si>
    <t>Net Value</t>
  </si>
  <si>
    <t>ROI</t>
  </si>
  <si>
    <t>As Of July 14, 2014- Estimated Annual Income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</si>
</sst>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5"/>
  <sheetViews>
    <sheetView tabSelected="1" workbookViewId="0">
      <selection activeCell="F11" sqref="F11"/>
    </sheetView>
  </sheetViews>
  <sheetFormatPr defaultRowHeight="15"/>
  <cols>
    <col min="2" max="2" width="18.85546875" customWidth="1"/>
    <col min="3" max="3" width="13.28515625" customWidth="1"/>
  </cols>
  <sheetData>
    <row r="1" spans="1:8">
      <c r="A1" t="s">
        <v>19</v>
      </c>
    </row>
    <row r="3" spans="1:8">
      <c r="B3" t="s">
        <v>0</v>
      </c>
      <c r="E3" t="s">
        <v>6</v>
      </c>
      <c r="F3" t="s">
        <v>7</v>
      </c>
      <c r="H3" t="s">
        <v>5</v>
      </c>
    </row>
    <row r="4" spans="1:8">
      <c r="C4" t="s">
        <v>1</v>
      </c>
      <c r="D4">
        <v>2822218</v>
      </c>
      <c r="E4">
        <v>0</v>
      </c>
    </row>
    <row r="5" spans="1:8">
      <c r="C5" t="s">
        <v>2</v>
      </c>
      <c r="D5">
        <v>5684390</v>
      </c>
      <c r="E5">
        <f>+D5*F5</f>
        <v>-56843.9</v>
      </c>
      <c r="F5">
        <v>-0.01</v>
      </c>
      <c r="H5" t="s">
        <v>5</v>
      </c>
    </row>
    <row r="6" spans="1:8">
      <c r="C6" t="s">
        <v>3</v>
      </c>
      <c r="D6">
        <f>87898+50990</f>
        <v>138888</v>
      </c>
      <c r="E6">
        <v>0</v>
      </c>
    </row>
    <row r="7" spans="1:8">
      <c r="C7" t="s">
        <v>4</v>
      </c>
      <c r="D7">
        <f>SUM(D4:D6)</f>
        <v>8645496</v>
      </c>
      <c r="E7">
        <f>SUM(E4:E6)</f>
        <v>-56843.9</v>
      </c>
    </row>
    <row r="9" spans="1:8">
      <c r="D9" t="s">
        <v>5</v>
      </c>
    </row>
    <row r="10" spans="1:8">
      <c r="E10" t="s">
        <v>12</v>
      </c>
      <c r="F10" t="s">
        <v>7</v>
      </c>
    </row>
    <row r="11" spans="1:8">
      <c r="B11" t="s">
        <v>8</v>
      </c>
      <c r="C11" t="s">
        <v>9</v>
      </c>
      <c r="D11">
        <v>7447760</v>
      </c>
      <c r="E11">
        <f>+F11*D11</f>
        <v>-165340.272</v>
      </c>
      <c r="F11">
        <v>-2.2200000000000001E-2</v>
      </c>
    </row>
    <row r="15" spans="1:8">
      <c r="B15" t="s">
        <v>10</v>
      </c>
      <c r="C15" t="s">
        <v>2</v>
      </c>
      <c r="D15">
        <v>251250</v>
      </c>
    </row>
    <row r="16" spans="1:8">
      <c r="C16" t="s">
        <v>11</v>
      </c>
      <c r="D16">
        <f>+E5</f>
        <v>-56843.9</v>
      </c>
    </row>
    <row r="17" spans="2:4">
      <c r="C17" t="s">
        <v>12</v>
      </c>
      <c r="D17">
        <f>+E11</f>
        <v>-165340.272</v>
      </c>
    </row>
    <row r="18" spans="2:4">
      <c r="C18" t="s">
        <v>13</v>
      </c>
      <c r="D18">
        <f>SUM(D15:D17)</f>
        <v>29065.828000000009</v>
      </c>
    </row>
    <row r="20" spans="2:4">
      <c r="B20" t="s">
        <v>14</v>
      </c>
    </row>
    <row r="21" spans="2:4">
      <c r="C21" t="s">
        <v>15</v>
      </c>
      <c r="D21">
        <f>+D7</f>
        <v>8645496</v>
      </c>
    </row>
    <row r="22" spans="2:4">
      <c r="C22" t="s">
        <v>16</v>
      </c>
      <c r="D22">
        <f>+D11*-1</f>
        <v>-7447760</v>
      </c>
    </row>
    <row r="23" spans="2:4">
      <c r="C23" t="s">
        <v>17</v>
      </c>
      <c r="D23">
        <f>SUM(D21:D22)</f>
        <v>1197736</v>
      </c>
    </row>
    <row r="25" spans="2:4">
      <c r="C25" t="s">
        <v>18</v>
      </c>
      <c r="D25">
        <f>+D18/D23</f>
        <v>2.4267307653773461E-2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Veratex,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Simon</dc:creator>
  <cp:lastModifiedBy>Claude Simon</cp:lastModifiedBy>
  <dcterms:created xsi:type="dcterms:W3CDTF">2014-07-15T22:45:13Z</dcterms:created>
  <dcterms:modified xsi:type="dcterms:W3CDTF">2014-07-15T23:08:17Z</dcterms:modified>
</cp:coreProperties>
</file>