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7" i="1"/>
  <c r="O7"/>
  <c r="I7"/>
  <c r="D7"/>
  <c r="E7" s="1"/>
  <c r="G7" s="1"/>
  <c r="L7" s="1"/>
  <c r="N7" s="1"/>
  <c r="P7" s="1"/>
  <c r="Q7" l="1"/>
  <c r="J7"/>
  <c r="F7"/>
  <c r="H7" s="1"/>
  <c r="S7" s="1"/>
  <c r="K7" l="1"/>
</calcChain>
</file>

<file path=xl/sharedStrings.xml><?xml version="1.0" encoding="utf-8"?>
<sst xmlns="http://schemas.openxmlformats.org/spreadsheetml/2006/main" count="47" uniqueCount="33">
  <si>
    <t>Address</t>
  </si>
  <si>
    <t>Purchase Price</t>
  </si>
  <si>
    <t>DMV</t>
  </si>
  <si>
    <t>CS</t>
  </si>
  <si>
    <t>Financing</t>
  </si>
  <si>
    <t xml:space="preserve">Debt </t>
  </si>
  <si>
    <t>Service</t>
  </si>
  <si>
    <t>Income</t>
  </si>
  <si>
    <t>Net Before</t>
  </si>
  <si>
    <t>Debt</t>
  </si>
  <si>
    <t>Net</t>
  </si>
  <si>
    <t>152w15th</t>
  </si>
  <si>
    <t>Int</t>
  </si>
  <si>
    <t>Rate</t>
  </si>
  <si>
    <t>Monthly</t>
  </si>
  <si>
    <t>Monthly Income</t>
  </si>
  <si>
    <t>Share %</t>
  </si>
  <si>
    <t>Cap Contribution</t>
  </si>
  <si>
    <t>Year</t>
  </si>
  <si>
    <t>Expenses</t>
  </si>
  <si>
    <t xml:space="preserve">Total </t>
  </si>
  <si>
    <t>Share</t>
  </si>
  <si>
    <t>Expense</t>
  </si>
  <si>
    <t>Shared</t>
  </si>
  <si>
    <t>Cap</t>
  </si>
  <si>
    <t>Notes:</t>
  </si>
  <si>
    <t>1.  We don't know the real expenses so we don't know the common charges. The only number we have is taxes at 58k</t>
  </si>
  <si>
    <t>Notes:  Based on our conversation, I'm using a theory that the percentage ownership could fairly be based on the actual rental income of the owner occupied portion divided by the total rental income</t>
  </si>
  <si>
    <t>FMV could vary from actual and present an area of disagreement.</t>
  </si>
  <si>
    <t>Need creative method to insure equitable sharing of income, capital contribution and expenses</t>
  </si>
  <si>
    <t>3.  Much depends on how the leases are written.  Pass throughs, direct metering, water etc.</t>
  </si>
  <si>
    <t>2.  Cap rate on this property is already low.  With actual expense, cap rate might  be very low.</t>
  </si>
  <si>
    <t>4.  I'm pretty sure to hit a decent cap rate we need the retail space income which might preclude a garden apartment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</si>
</sst>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9" fontId="0" fillId="2" borderId="0" xfId="0" applyNumberFormat="1" applyFill="1"/>
    <xf numFmtId="8" fontId="0" fillId="2" borderId="0" xfId="0" applyNumberFormat="1" applyFill="1"/>
    <xf numFmtId="10" fontId="0" fillId="2" borderId="0" xfId="0" applyNumberFormat="1" applyFill="1"/>
    <xf numFmtId="0" fontId="0" fillId="3" borderId="0" xfId="0" applyFill="1"/>
    <xf numFmtId="10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workbookViewId="0">
      <selection activeCell="A14" sqref="A14"/>
    </sheetView>
  </sheetViews>
  <sheetFormatPr defaultRowHeight="15"/>
  <cols>
    <col min="2" max="6" width="13.42578125" customWidth="1"/>
    <col min="12" max="13" width="9.140625" style="1"/>
    <col min="14" max="14" width="12.5703125" style="1" bestFit="1" customWidth="1"/>
    <col min="15" max="15" width="10.85546875" style="1" bestFit="1" customWidth="1"/>
    <col min="16" max="16" width="9.85546875" style="1" bestFit="1" customWidth="1"/>
    <col min="17" max="17" width="9.85546875" style="1" customWidth="1"/>
    <col min="18" max="19" width="9.140625" style="5"/>
  </cols>
  <sheetData>
    <row r="1" spans="1:19">
      <c r="A1" t="s">
        <v>27</v>
      </c>
    </row>
    <row r="2" spans="1:19">
      <c r="A2" t="s">
        <v>28</v>
      </c>
      <c r="L2" s="1" t="s">
        <v>2</v>
      </c>
      <c r="R2" s="5" t="s">
        <v>3</v>
      </c>
    </row>
    <row r="3" spans="1:19">
      <c r="A3" t="s">
        <v>29</v>
      </c>
      <c r="I3" t="s">
        <v>14</v>
      </c>
      <c r="N3" s="1">
        <v>15</v>
      </c>
      <c r="O3" s="1" t="s">
        <v>18</v>
      </c>
    </row>
    <row r="4" spans="1:19">
      <c r="I4" t="s">
        <v>23</v>
      </c>
      <c r="J4" t="s">
        <v>22</v>
      </c>
      <c r="N4" s="1" t="s">
        <v>14</v>
      </c>
    </row>
    <row r="5" spans="1:19">
      <c r="C5" t="s">
        <v>15</v>
      </c>
      <c r="E5" t="s">
        <v>16</v>
      </c>
      <c r="G5" t="s">
        <v>17</v>
      </c>
      <c r="I5" t="s">
        <v>20</v>
      </c>
      <c r="J5" t="s">
        <v>21</v>
      </c>
      <c r="L5" s="1" t="s">
        <v>4</v>
      </c>
      <c r="M5" s="1" t="s">
        <v>12</v>
      </c>
      <c r="N5" s="1" t="s">
        <v>5</v>
      </c>
      <c r="O5" s="1" t="s">
        <v>8</v>
      </c>
      <c r="P5" s="1" t="s">
        <v>10</v>
      </c>
      <c r="Q5" s="1" t="s">
        <v>24</v>
      </c>
      <c r="R5" s="5" t="s">
        <v>10</v>
      </c>
      <c r="S5" s="5" t="s">
        <v>24</v>
      </c>
    </row>
    <row r="6" spans="1:19">
      <c r="A6" t="s">
        <v>0</v>
      </c>
      <c r="B6" t="s">
        <v>1</v>
      </c>
      <c r="C6" t="s">
        <v>2</v>
      </c>
      <c r="D6" t="s">
        <v>3</v>
      </c>
      <c r="E6" t="s">
        <v>2</v>
      </c>
      <c r="F6" t="s">
        <v>3</v>
      </c>
      <c r="G6" t="s">
        <v>2</v>
      </c>
      <c r="H6" t="s">
        <v>3</v>
      </c>
      <c r="I6" t="s">
        <v>19</v>
      </c>
      <c r="J6" t="s">
        <v>2</v>
      </c>
      <c r="K6" t="s">
        <v>3</v>
      </c>
      <c r="L6" s="2">
        <v>0.7</v>
      </c>
      <c r="M6" s="1" t="s">
        <v>13</v>
      </c>
      <c r="N6" s="1" t="s">
        <v>6</v>
      </c>
      <c r="O6" s="1" t="s">
        <v>9</v>
      </c>
      <c r="P6" s="1" t="s">
        <v>7</v>
      </c>
      <c r="Q6" s="1" t="s">
        <v>13</v>
      </c>
      <c r="R6" s="5" t="s">
        <v>7</v>
      </c>
      <c r="S6" s="5" t="s">
        <v>13</v>
      </c>
    </row>
    <row r="7" spans="1:19">
      <c r="A7" t="s">
        <v>11</v>
      </c>
      <c r="B7">
        <v>7500000</v>
      </c>
      <c r="C7">
        <v>13500</v>
      </c>
      <c r="D7">
        <f>9800+5049</f>
        <v>14849</v>
      </c>
      <c r="E7">
        <f>+C7/(C7+D7)</f>
        <v>0.47620727362517196</v>
      </c>
      <c r="F7">
        <f>+D7/(C7+D7)</f>
        <v>0.52379272637482799</v>
      </c>
      <c r="G7">
        <f>+E7*B7</f>
        <v>3571554.5521887895</v>
      </c>
      <c r="H7">
        <f>+F7*B7</f>
        <v>3928445.4478112101</v>
      </c>
      <c r="I7">
        <f>58000/12*-1</f>
        <v>-4833.333333333333</v>
      </c>
      <c r="J7">
        <f>+I7*E7</f>
        <v>-2301.668489188331</v>
      </c>
      <c r="K7">
        <f>+I7*F7</f>
        <v>-2531.664844145002</v>
      </c>
      <c r="L7" s="1">
        <f>+L6*G7</f>
        <v>2500088.1865321524</v>
      </c>
      <c r="M7" s="1">
        <v>0.04</v>
      </c>
      <c r="N7" s="3">
        <f>IPMT(M7/12,1,N3*12,L7,0)</f>
        <v>-8333.627288440508</v>
      </c>
      <c r="O7" s="3">
        <f>+C7+J7</f>
        <v>11198.331510811669</v>
      </c>
      <c r="P7" s="3">
        <f>+O7+N7</f>
        <v>2864.7042223711614</v>
      </c>
      <c r="Q7" s="4">
        <f>+O7*12/G7</f>
        <v>3.7625066666666679E-2</v>
      </c>
      <c r="R7" s="5">
        <f>+D7+K7</f>
        <v>12317.335155854998</v>
      </c>
      <c r="S7" s="6">
        <f>+R7*12/H7</f>
        <v>3.7625066666666672E-2</v>
      </c>
    </row>
    <row r="9" spans="1:19">
      <c r="A9" t="s">
        <v>25</v>
      </c>
    </row>
    <row r="10" spans="1:19">
      <c r="A10" t="s">
        <v>26</v>
      </c>
    </row>
    <row r="11" spans="1:19">
      <c r="A11" t="s">
        <v>31</v>
      </c>
    </row>
    <row r="12" spans="1:19">
      <c r="A12" t="s">
        <v>30</v>
      </c>
    </row>
    <row r="13" spans="1:19">
      <c r="A13" t="s"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2012-04-13T02:42:31Z</dcterms:created>
  <dcterms:modified xsi:type="dcterms:W3CDTF">2012-04-13T03:53:44Z</dcterms:modified>
</cp:coreProperties>
</file>