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20" windowWidth="19920"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J39" i="1"/>
  <c r="M39" s="1"/>
  <c r="P39" s="1"/>
  <c r="J38"/>
  <c r="M38" s="1"/>
  <c r="P38" s="1"/>
  <c r="J37"/>
  <c r="M37" s="1"/>
  <c r="P37" s="1"/>
  <c r="J36"/>
  <c r="M36" s="1"/>
  <c r="P36" s="1"/>
  <c r="J35"/>
  <c r="M35" s="1"/>
  <c r="P35" s="1"/>
  <c r="J34"/>
  <c r="M34" s="1"/>
  <c r="J29"/>
  <c r="M29" s="1"/>
  <c r="J28"/>
  <c r="M28" s="1"/>
  <c r="J27"/>
  <c r="M27" s="1"/>
  <c r="J23"/>
  <c r="M23" s="1"/>
  <c r="P23" s="1"/>
  <c r="H12"/>
  <c r="J11"/>
  <c r="M11" s="1"/>
  <c r="J10"/>
  <c r="M10" s="1"/>
  <c r="J9"/>
  <c r="M9" s="1"/>
  <c r="J8"/>
  <c r="M8" s="1"/>
  <c r="J7"/>
  <c r="M7" s="1"/>
  <c r="P34" l="1"/>
  <c r="M41"/>
  <c r="M30"/>
  <c r="M12"/>
  <c r="J12"/>
</calcChain>
</file>

<file path=xl/comments1.xml><?xml version="1.0" encoding="utf-8"?>
<comments xmlns="http://schemas.openxmlformats.org/spreadsheetml/2006/main">
  <authors>
    <author>Claude Simon</author>
  </authors>
  <commentList>
    <comment ref="D11" authorId="0">
      <text>
        <r>
          <rPr>
            <b/>
            <sz val="8"/>
            <color indexed="81"/>
            <rFont val="Tahoma"/>
            <family val="2"/>
          </rPr>
          <t>Claude Simon:</t>
        </r>
        <r>
          <rPr>
            <sz val="8"/>
            <color indexed="81"/>
            <rFont val="Tahoma"/>
            <family val="2"/>
          </rPr>
          <t xml:space="preserve">
Kenneth Birnbaum and Susan Lane are brother and sister who were involved in litigation over property in NY in 1999.  Kenneth ran the property. Susan sued him and HER MOTHER for mismanagment etc. Kenneth a ny atty.
Bob Graubard represented Susan Lane.
Looks like Susan Lane eventually prevailed and now owns and/or manages the property.</t>
        </r>
      </text>
    </comment>
  </commentList>
</comments>
</file>

<file path=xl/sharedStrings.xml><?xml version="1.0" encoding="utf-8"?>
<sst xmlns="http://schemas.openxmlformats.org/spreadsheetml/2006/main" count="176" uniqueCount="89">
  <si>
    <t>Assemblage Data</t>
  </si>
  <si>
    <t>Address</t>
  </si>
  <si>
    <t>Block/Lot</t>
  </si>
  <si>
    <t>FAR</t>
  </si>
  <si>
    <t>BuildableSF</t>
  </si>
  <si>
    <t>Owner of Record</t>
  </si>
  <si>
    <t>Principal</t>
  </si>
  <si>
    <t>16-18 E30th</t>
  </si>
  <si>
    <t>10-14 E30th</t>
  </si>
  <si>
    <t>4 E30th</t>
  </si>
  <si>
    <t>2 E30th</t>
  </si>
  <si>
    <t>Lot Dimensions</t>
  </si>
  <si>
    <t>LotSqFt</t>
  </si>
  <si>
    <t>Aero Park</t>
  </si>
  <si>
    <t>Kevin Wolf</t>
  </si>
  <si>
    <t>Landmark</t>
  </si>
  <si>
    <t>CB</t>
  </si>
  <si>
    <t>Zoning</t>
  </si>
  <si>
    <t>No</t>
  </si>
  <si>
    <t>C5-2</t>
  </si>
  <si>
    <t>37.5x98.75</t>
  </si>
  <si>
    <t>72.5x98.75</t>
  </si>
  <si>
    <t>40x98.75</t>
  </si>
  <si>
    <t>20x98.75</t>
  </si>
  <si>
    <t>17.5x98.75</t>
  </si>
  <si>
    <t>Zimak Co.</t>
  </si>
  <si>
    <t>6-8 E30th</t>
  </si>
  <si>
    <t>Front</t>
  </si>
  <si>
    <t>Depth</t>
  </si>
  <si>
    <t>Sold Development Rights</t>
  </si>
  <si>
    <t>Rent Stabilized</t>
  </si>
  <si>
    <t>Rent Controlled</t>
  </si>
  <si>
    <t>LHG Group LLC</t>
  </si>
  <si>
    <t>Kenneth Birnbaum-&gt;Susan Lane&gt;Fifth Avenue LB LLC</t>
  </si>
  <si>
    <t>Fifth Avenue LB LLC</t>
  </si>
  <si>
    <t>Other Names Noted</t>
  </si>
  <si>
    <t>Susan Lane?</t>
  </si>
  <si>
    <t>Yes</t>
  </si>
  <si>
    <t>Loft Law</t>
  </si>
  <si>
    <t>Carnegie Hill Properties (From NYDOS) Samuel Goldstein</t>
  </si>
  <si>
    <t>Carnegie Hill Management Corp Aviva Goldstein</t>
  </si>
  <si>
    <t>Danny Leopold</t>
  </si>
  <si>
    <t>888-581-2678</t>
  </si>
  <si>
    <t>Cert/Occ</t>
  </si>
  <si>
    <t>Store/Comm/Res 12 Apartments</t>
  </si>
  <si>
    <t>Flame Realty, LLC</t>
  </si>
  <si>
    <t xml:space="preserve">57 Beverly Road, Great Neck, NY </t>
  </si>
  <si>
    <t>840/21</t>
  </si>
  <si>
    <t>M1-6</t>
  </si>
  <si>
    <t>Comment</t>
  </si>
  <si>
    <t>storage/store/showroom/offices</t>
  </si>
  <si>
    <t>Mike Nir</t>
  </si>
  <si>
    <t>Asking</t>
  </si>
  <si>
    <t>$/BSF</t>
  </si>
  <si>
    <t>Building Height</t>
  </si>
  <si>
    <t>35-37w38th</t>
  </si>
  <si>
    <t>39-41</t>
  </si>
  <si>
    <t>Vacant</t>
  </si>
  <si>
    <t>10-12</t>
  </si>
  <si>
    <t>38w39th</t>
  </si>
  <si>
    <t>40w39th</t>
  </si>
  <si>
    <t>840/68</t>
  </si>
  <si>
    <t>840/69</t>
  </si>
  <si>
    <t>840/70</t>
  </si>
  <si>
    <t>32-36W39th</t>
  </si>
  <si>
    <t>5/53'</t>
  </si>
  <si>
    <t>Restaurant/Offices</t>
  </si>
  <si>
    <t>Year B uilt</t>
  </si>
  <si>
    <t>Fresh Program</t>
  </si>
  <si>
    <t>5</t>
  </si>
  <si>
    <t>16W30th</t>
  </si>
  <si>
    <t>18W30th</t>
  </si>
  <si>
    <t>20W30th</t>
  </si>
  <si>
    <t>831/50</t>
  </si>
  <si>
    <t>831/49</t>
  </si>
  <si>
    <t>831/51</t>
  </si>
  <si>
    <t>831/52</t>
  </si>
  <si>
    <t>831/53</t>
  </si>
  <si>
    <t>831/55</t>
  </si>
  <si>
    <t>831/59</t>
  </si>
  <si>
    <t>22W30th</t>
  </si>
  <si>
    <t>24W30th</t>
  </si>
  <si>
    <t>26w30th</t>
  </si>
  <si>
    <t>28w30th</t>
  </si>
  <si>
    <t>Storage/Store/Offices/Showroom</t>
  </si>
  <si>
    <t>Storage/Wholesale/Apartments</t>
  </si>
  <si>
    <t>Leases expire withing 1 year</t>
  </si>
  <si>
    <t>12</t>
  </si>
  <si>
    <t>2004 Conversion to Residential</t>
  </si>
</sst>
</file>

<file path=xl/styles.xml><?xml version="1.0" encoding="utf-8"?>
<styleSheet xmlns="http://schemas.openxmlformats.org/spreadsheetml/2006/main">
  <numFmts count="1">
    <numFmt numFmtId="164" formatCode="&quot;$&quot;#,##0"/>
  </numFmts>
  <fonts count="4">
    <font>
      <sz val="11"/>
      <color theme="1"/>
      <name val="Calibri"/>
      <family val="2"/>
      <scheme val="minor"/>
    </font>
    <font>
      <sz val="8"/>
      <color indexed="81"/>
      <name val="Tahoma"/>
      <family val="2"/>
    </font>
    <font>
      <b/>
      <sz val="8"/>
      <color indexed="81"/>
      <name val="Tahoma"/>
      <family val="2"/>
    </font>
    <font>
      <sz val="11"/>
      <name val="Calibri"/>
      <family val="2"/>
      <scheme val="minor"/>
    </font>
  </fonts>
  <fills count="3">
    <fill>
      <patternFill patternType="none"/>
    </fill>
    <fill>
      <patternFill patternType="gray125"/>
    </fill>
    <fill>
      <patternFill patternType="solid">
        <fgColor theme="0" tint="-0.24994659260841701"/>
        <bgColor indexed="64"/>
      </patternFill>
    </fill>
  </fills>
  <borders count="1">
    <border>
      <left/>
      <right/>
      <top/>
      <bottom/>
      <diagonal/>
    </border>
  </borders>
  <cellStyleXfs count="1">
    <xf numFmtId="0" fontId="0" fillId="0" borderId="0"/>
  </cellStyleXfs>
  <cellXfs count="8">
    <xf numFmtId="0" fontId="0" fillId="0" borderId="0" xfId="0"/>
    <xf numFmtId="3" fontId="0" fillId="0" borderId="0" xfId="0" applyNumberFormat="1"/>
    <xf numFmtId="0" fontId="3" fillId="2" borderId="0" xfId="0" applyFont="1" applyFill="1"/>
    <xf numFmtId="3" fontId="3" fillId="2" borderId="0" xfId="0" applyNumberFormat="1" applyFont="1" applyFill="1"/>
    <xf numFmtId="164" fontId="0" fillId="0" borderId="0" xfId="0" applyNumberFormat="1"/>
    <xf numFmtId="164" fontId="3" fillId="2" borderId="0" xfId="0" applyNumberFormat="1" applyFont="1" applyFill="1"/>
    <xf numFmtId="49" fontId="0" fillId="0" borderId="0" xfId="0" applyNumberFormat="1"/>
    <xf numFmtId="49" fontId="3" fillId="2" borderId="0" xfId="0" applyNumberFormat="1" applyFont="1"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X41"/>
  <sheetViews>
    <sheetView tabSelected="1" topLeftCell="A16" workbookViewId="0">
      <selection activeCell="A37" sqref="A37"/>
    </sheetView>
  </sheetViews>
  <sheetFormatPr defaultRowHeight="15"/>
  <cols>
    <col min="1" max="2" width="12.42578125" customWidth="1"/>
    <col min="3" max="3" width="20.85546875" customWidth="1"/>
    <col min="4" max="4" width="52.140625" customWidth="1"/>
    <col min="5" max="5" width="16.42578125" customWidth="1"/>
    <col min="7" max="7" width="16.7109375" customWidth="1"/>
    <col min="8" max="8" width="6.140625" customWidth="1"/>
    <col min="9" max="9" width="6.85546875" customWidth="1"/>
    <col min="11" max="11" width="15.140625" style="6" customWidth="1"/>
    <col min="12" max="12" width="4.5703125" customWidth="1"/>
    <col min="13" max="13" width="12.85546875" style="1" customWidth="1"/>
    <col min="14" max="14" width="23.28515625" customWidth="1"/>
    <col min="15" max="16" width="23.28515625" style="4" customWidth="1"/>
    <col min="20" max="20" width="31" customWidth="1"/>
    <col min="21" max="21" width="14" customWidth="1"/>
    <col min="22" max="22" width="16.28515625" customWidth="1"/>
  </cols>
  <sheetData>
    <row r="3" spans="1:24">
      <c r="A3" t="s">
        <v>0</v>
      </c>
    </row>
    <row r="6" spans="1:24" s="2" customFormat="1">
      <c r="A6" s="2" t="s">
        <v>1</v>
      </c>
      <c r="C6" s="2" t="s">
        <v>5</v>
      </c>
      <c r="D6" s="2" t="s">
        <v>35</v>
      </c>
      <c r="E6" s="2" t="s">
        <v>6</v>
      </c>
      <c r="F6" s="2" t="s">
        <v>2</v>
      </c>
      <c r="G6" s="2" t="s">
        <v>11</v>
      </c>
      <c r="H6" s="2" t="s">
        <v>27</v>
      </c>
      <c r="I6" s="2" t="s">
        <v>28</v>
      </c>
      <c r="J6" s="2" t="s">
        <v>12</v>
      </c>
      <c r="K6" s="7" t="s">
        <v>54</v>
      </c>
      <c r="L6" s="2" t="s">
        <v>3</v>
      </c>
      <c r="M6" s="3" t="s">
        <v>4</v>
      </c>
      <c r="N6" s="2" t="s">
        <v>29</v>
      </c>
      <c r="O6" s="5" t="s">
        <v>52</v>
      </c>
      <c r="P6" s="5" t="s">
        <v>53</v>
      </c>
      <c r="Q6" s="2" t="s">
        <v>15</v>
      </c>
      <c r="R6" s="2" t="s">
        <v>16</v>
      </c>
      <c r="S6" s="2" t="s">
        <v>17</v>
      </c>
      <c r="T6" s="2" t="s">
        <v>43</v>
      </c>
      <c r="U6" s="2" t="s">
        <v>30</v>
      </c>
      <c r="V6" s="2" t="s">
        <v>31</v>
      </c>
      <c r="W6" s="2" t="s">
        <v>38</v>
      </c>
      <c r="X6" s="2" t="s">
        <v>49</v>
      </c>
    </row>
    <row r="7" spans="1:24">
      <c r="A7" t="s">
        <v>7</v>
      </c>
      <c r="C7" t="s">
        <v>32</v>
      </c>
      <c r="E7" t="s">
        <v>41</v>
      </c>
      <c r="G7" t="s">
        <v>20</v>
      </c>
      <c r="H7">
        <v>37.5</v>
      </c>
      <c r="I7">
        <v>98.75</v>
      </c>
      <c r="J7" s="1">
        <f>+I7*H7</f>
        <v>3703.125</v>
      </c>
      <c r="L7">
        <v>10</v>
      </c>
      <c r="M7" s="1">
        <f t="shared" ref="M7:M10" si="0">+L7*J7</f>
        <v>37031.25</v>
      </c>
      <c r="Q7" t="s">
        <v>18</v>
      </c>
      <c r="R7">
        <v>5</v>
      </c>
      <c r="S7" t="s">
        <v>19</v>
      </c>
      <c r="W7" t="s">
        <v>18</v>
      </c>
    </row>
    <row r="8" spans="1:24">
      <c r="A8" t="s">
        <v>8</v>
      </c>
      <c r="C8" t="s">
        <v>13</v>
      </c>
      <c r="E8" t="s">
        <v>14</v>
      </c>
      <c r="G8" t="s">
        <v>21</v>
      </c>
      <c r="H8">
        <v>72.5</v>
      </c>
      <c r="I8">
        <v>98.75</v>
      </c>
      <c r="J8" s="1">
        <f t="shared" ref="J8:J11" si="1">+I8*H8</f>
        <v>7159.375</v>
      </c>
      <c r="L8">
        <v>10</v>
      </c>
      <c r="M8" s="1">
        <f t="shared" si="0"/>
        <v>71593.75</v>
      </c>
      <c r="Q8" t="s">
        <v>18</v>
      </c>
      <c r="R8">
        <v>5</v>
      </c>
      <c r="S8" t="s">
        <v>19</v>
      </c>
      <c r="W8" t="s">
        <v>18</v>
      </c>
    </row>
    <row r="9" spans="1:24">
      <c r="A9" t="s">
        <v>26</v>
      </c>
      <c r="C9" t="s">
        <v>25</v>
      </c>
      <c r="D9" t="s">
        <v>39</v>
      </c>
      <c r="E9" t="s">
        <v>42</v>
      </c>
      <c r="G9" t="s">
        <v>22</v>
      </c>
      <c r="H9">
        <v>40</v>
      </c>
      <c r="I9">
        <v>98.75</v>
      </c>
      <c r="J9" s="1">
        <f t="shared" si="1"/>
        <v>3950</v>
      </c>
      <c r="L9">
        <v>10</v>
      </c>
      <c r="M9" s="1">
        <f t="shared" si="0"/>
        <v>39500</v>
      </c>
      <c r="Q9" t="s">
        <v>18</v>
      </c>
      <c r="R9">
        <v>5</v>
      </c>
      <c r="S9" t="s">
        <v>19</v>
      </c>
      <c r="T9" t="s">
        <v>44</v>
      </c>
      <c r="U9" t="s">
        <v>18</v>
      </c>
      <c r="W9" t="s">
        <v>18</v>
      </c>
    </row>
    <row r="10" spans="1:24">
      <c r="A10" t="s">
        <v>9</v>
      </c>
      <c r="C10" t="s">
        <v>25</v>
      </c>
      <c r="D10" t="s">
        <v>40</v>
      </c>
      <c r="G10" t="s">
        <v>23</v>
      </c>
      <c r="H10">
        <v>20</v>
      </c>
      <c r="I10">
        <v>98.75</v>
      </c>
      <c r="J10" s="1">
        <f t="shared" si="1"/>
        <v>1975</v>
      </c>
      <c r="L10">
        <v>10</v>
      </c>
      <c r="M10" s="1">
        <f t="shared" si="0"/>
        <v>19750</v>
      </c>
      <c r="Q10" t="s">
        <v>18</v>
      </c>
      <c r="R10">
        <v>5</v>
      </c>
      <c r="S10" t="s">
        <v>19</v>
      </c>
      <c r="U10" t="s">
        <v>18</v>
      </c>
      <c r="W10" t="s">
        <v>18</v>
      </c>
    </row>
    <row r="11" spans="1:24">
      <c r="A11" t="s">
        <v>10</v>
      </c>
      <c r="C11" t="s">
        <v>34</v>
      </c>
      <c r="D11" t="s">
        <v>33</v>
      </c>
      <c r="E11" t="s">
        <v>36</v>
      </c>
      <c r="G11" t="s">
        <v>24</v>
      </c>
      <c r="H11">
        <v>17.5</v>
      </c>
      <c r="I11">
        <v>98.75</v>
      </c>
      <c r="J11" s="1">
        <f t="shared" si="1"/>
        <v>1728.125</v>
      </c>
      <c r="L11">
        <v>10</v>
      </c>
      <c r="M11" s="1">
        <f>+L11*J11</f>
        <v>17281.25</v>
      </c>
      <c r="Q11" t="s">
        <v>18</v>
      </c>
      <c r="R11">
        <v>5</v>
      </c>
      <c r="S11" t="s">
        <v>19</v>
      </c>
      <c r="U11" t="s">
        <v>37</v>
      </c>
      <c r="W11" t="s">
        <v>18</v>
      </c>
    </row>
    <row r="12" spans="1:24">
      <c r="H12">
        <f>SUM(H7:H11)</f>
        <v>187.5</v>
      </c>
      <c r="J12" s="1">
        <f>SUM(J7:J11)</f>
        <v>18515.625</v>
      </c>
      <c r="M12" s="1">
        <f>SUM(M7:M11)</f>
        <v>185156.25</v>
      </c>
    </row>
    <row r="22" spans="1:24" s="2" customFormat="1">
      <c r="A22" s="2" t="s">
        <v>1</v>
      </c>
      <c r="B22" s="2" t="s">
        <v>67</v>
      </c>
      <c r="C22" s="2" t="s">
        <v>5</v>
      </c>
      <c r="D22" s="2" t="s">
        <v>35</v>
      </c>
      <c r="E22" s="2" t="s">
        <v>6</v>
      </c>
      <c r="F22" s="2" t="s">
        <v>2</v>
      </c>
      <c r="G22" s="2" t="s">
        <v>11</v>
      </c>
      <c r="H22" s="2" t="s">
        <v>27</v>
      </c>
      <c r="I22" s="2" t="s">
        <v>28</v>
      </c>
      <c r="J22" s="2" t="s">
        <v>12</v>
      </c>
      <c r="K22" s="7" t="s">
        <v>54</v>
      </c>
      <c r="L22" s="2" t="s">
        <v>3</v>
      </c>
      <c r="M22" s="3" t="s">
        <v>4</v>
      </c>
      <c r="N22" s="2" t="s">
        <v>29</v>
      </c>
      <c r="O22" s="5" t="s">
        <v>52</v>
      </c>
      <c r="P22" s="5" t="s">
        <v>53</v>
      </c>
      <c r="Q22" s="2" t="s">
        <v>15</v>
      </c>
      <c r="R22" s="2" t="s">
        <v>16</v>
      </c>
      <c r="S22" s="2" t="s">
        <v>17</v>
      </c>
      <c r="T22" s="2" t="s">
        <v>43</v>
      </c>
      <c r="U22" s="2" t="s">
        <v>30</v>
      </c>
      <c r="V22" s="2" t="s">
        <v>31</v>
      </c>
      <c r="W22" s="2" t="s">
        <v>38</v>
      </c>
      <c r="X22" s="2" t="s">
        <v>49</v>
      </c>
    </row>
    <row r="23" spans="1:24">
      <c r="A23" t="s">
        <v>55</v>
      </c>
      <c r="C23" t="s">
        <v>45</v>
      </c>
      <c r="D23" t="s">
        <v>46</v>
      </c>
      <c r="E23" t="s">
        <v>51</v>
      </c>
      <c r="F23" t="s">
        <v>47</v>
      </c>
      <c r="G23" t="s">
        <v>20</v>
      </c>
      <c r="H23">
        <v>37.5</v>
      </c>
      <c r="I23">
        <v>98.75</v>
      </c>
      <c r="J23" s="1">
        <f t="shared" ref="J23" si="2">+I23*H23</f>
        <v>3703.125</v>
      </c>
      <c r="K23" s="6">
        <v>5</v>
      </c>
      <c r="L23">
        <v>10</v>
      </c>
      <c r="M23" s="1">
        <f t="shared" ref="M23" si="3">+L23*J23</f>
        <v>37031.25</v>
      </c>
      <c r="O23" s="4">
        <v>12000000</v>
      </c>
      <c r="P23" s="4">
        <f>+O23/M23</f>
        <v>324.05063291139243</v>
      </c>
      <c r="Q23" t="s">
        <v>18</v>
      </c>
      <c r="R23">
        <v>5</v>
      </c>
      <c r="S23" t="s">
        <v>48</v>
      </c>
      <c r="T23" t="s">
        <v>50</v>
      </c>
      <c r="U23" t="s">
        <v>18</v>
      </c>
      <c r="V23" t="s">
        <v>18</v>
      </c>
      <c r="W23" t="s">
        <v>18</v>
      </c>
      <c r="X23" t="s">
        <v>68</v>
      </c>
    </row>
    <row r="24" spans="1:24">
      <c r="A24" t="s">
        <v>56</v>
      </c>
      <c r="K24" s="6" t="s">
        <v>58</v>
      </c>
    </row>
    <row r="25" spans="1:24">
      <c r="A25">
        <v>33</v>
      </c>
      <c r="K25" s="6" t="s">
        <v>58</v>
      </c>
    </row>
    <row r="26" spans="1:24">
      <c r="A26">
        <v>43</v>
      </c>
      <c r="K26" s="6" t="s">
        <v>57</v>
      </c>
    </row>
    <row r="27" spans="1:24">
      <c r="A27" t="s">
        <v>64</v>
      </c>
      <c r="F27" t="s">
        <v>61</v>
      </c>
      <c r="H27">
        <v>25</v>
      </c>
      <c r="I27">
        <v>98.75</v>
      </c>
      <c r="J27" s="1">
        <f t="shared" ref="J27:J29" si="4">+I27*H27</f>
        <v>2468.75</v>
      </c>
      <c r="M27" s="1">
        <f t="shared" ref="M27:M29" si="5">+L27*J27</f>
        <v>0</v>
      </c>
    </row>
    <row r="28" spans="1:24">
      <c r="A28" t="s">
        <v>59</v>
      </c>
      <c r="B28">
        <v>1950</v>
      </c>
      <c r="F28" t="s">
        <v>62</v>
      </c>
      <c r="H28">
        <v>25</v>
      </c>
      <c r="I28">
        <v>98.75</v>
      </c>
      <c r="J28" s="1">
        <f t="shared" si="4"/>
        <v>2468.75</v>
      </c>
      <c r="K28" s="6" t="s">
        <v>65</v>
      </c>
      <c r="L28">
        <v>10</v>
      </c>
      <c r="M28" s="1">
        <f t="shared" si="5"/>
        <v>24687.5</v>
      </c>
      <c r="Q28" t="s">
        <v>18</v>
      </c>
      <c r="R28">
        <v>5</v>
      </c>
      <c r="S28" t="s">
        <v>48</v>
      </c>
      <c r="T28" t="s">
        <v>66</v>
      </c>
      <c r="U28" t="s">
        <v>18</v>
      </c>
      <c r="V28" t="s">
        <v>18</v>
      </c>
      <c r="W28" t="s">
        <v>18</v>
      </c>
      <c r="X28" t="s">
        <v>68</v>
      </c>
    </row>
    <row r="29" spans="1:24">
      <c r="A29" t="s">
        <v>60</v>
      </c>
      <c r="B29">
        <v>1915</v>
      </c>
      <c r="F29" t="s">
        <v>63</v>
      </c>
      <c r="H29">
        <v>25</v>
      </c>
      <c r="I29">
        <v>98.75</v>
      </c>
      <c r="J29" s="1">
        <f t="shared" si="4"/>
        <v>2468.75</v>
      </c>
      <c r="K29" s="6" t="s">
        <v>69</v>
      </c>
      <c r="L29">
        <v>10</v>
      </c>
      <c r="M29" s="1">
        <f t="shared" si="5"/>
        <v>24687.5</v>
      </c>
      <c r="Q29" t="s">
        <v>18</v>
      </c>
      <c r="R29">
        <v>5</v>
      </c>
      <c r="S29" t="s">
        <v>48</v>
      </c>
      <c r="U29" t="s">
        <v>18</v>
      </c>
      <c r="V29" t="s">
        <v>18</v>
      </c>
      <c r="W29" t="s">
        <v>18</v>
      </c>
      <c r="X29" t="s">
        <v>68</v>
      </c>
    </row>
    <row r="30" spans="1:24">
      <c r="M30" s="1">
        <f>SUM(M23:M29)</f>
        <v>86406.25</v>
      </c>
    </row>
    <row r="33" spans="1:24" s="2" customFormat="1">
      <c r="A33" s="2" t="s">
        <v>1</v>
      </c>
      <c r="B33" s="2" t="s">
        <v>67</v>
      </c>
      <c r="C33" s="2" t="s">
        <v>5</v>
      </c>
      <c r="D33" s="2" t="s">
        <v>35</v>
      </c>
      <c r="E33" s="2" t="s">
        <v>6</v>
      </c>
      <c r="F33" s="2" t="s">
        <v>2</v>
      </c>
      <c r="G33" s="2" t="s">
        <v>11</v>
      </c>
      <c r="H33" s="2" t="s">
        <v>27</v>
      </c>
      <c r="I33" s="2" t="s">
        <v>28</v>
      </c>
      <c r="J33" s="2" t="s">
        <v>12</v>
      </c>
      <c r="K33" s="7" t="s">
        <v>54</v>
      </c>
      <c r="L33" s="2" t="s">
        <v>3</v>
      </c>
      <c r="M33" s="3" t="s">
        <v>4</v>
      </c>
      <c r="N33" s="2" t="s">
        <v>29</v>
      </c>
      <c r="O33" s="5" t="s">
        <v>52</v>
      </c>
      <c r="P33" s="5" t="s">
        <v>53</v>
      </c>
      <c r="Q33" s="2" t="s">
        <v>15</v>
      </c>
      <c r="R33" s="2" t="s">
        <v>16</v>
      </c>
      <c r="S33" s="2" t="s">
        <v>17</v>
      </c>
      <c r="T33" s="2" t="s">
        <v>43</v>
      </c>
      <c r="U33" s="2" t="s">
        <v>30</v>
      </c>
      <c r="V33" s="2" t="s">
        <v>31</v>
      </c>
      <c r="W33" s="2" t="s">
        <v>38</v>
      </c>
      <c r="X33" s="2" t="s">
        <v>49</v>
      </c>
    </row>
    <row r="34" spans="1:24">
      <c r="A34" t="s">
        <v>70</v>
      </c>
      <c r="F34" t="s">
        <v>74</v>
      </c>
      <c r="H34">
        <v>27</v>
      </c>
      <c r="I34">
        <v>98.75</v>
      </c>
      <c r="J34" s="1">
        <f t="shared" ref="J34:J39" si="6">+I34*H34</f>
        <v>2666.25</v>
      </c>
      <c r="L34">
        <v>10</v>
      </c>
      <c r="M34" s="1">
        <f t="shared" ref="M34:M39" si="7">+L34*J34</f>
        <v>26662.5</v>
      </c>
      <c r="P34" s="4">
        <f t="shared" ref="P34:P39" si="8">+O34/M34</f>
        <v>0</v>
      </c>
      <c r="S34" t="s">
        <v>48</v>
      </c>
      <c r="T34" t="s">
        <v>84</v>
      </c>
    </row>
    <row r="35" spans="1:24">
      <c r="A35" t="s">
        <v>71</v>
      </c>
      <c r="F35" t="s">
        <v>73</v>
      </c>
      <c r="H35">
        <v>21</v>
      </c>
      <c r="I35">
        <v>98.75</v>
      </c>
      <c r="J35" s="1">
        <f t="shared" si="6"/>
        <v>2073.75</v>
      </c>
      <c r="L35">
        <v>10</v>
      </c>
      <c r="M35" s="1">
        <f t="shared" si="7"/>
        <v>20737.5</v>
      </c>
      <c r="O35" s="4">
        <v>6450000</v>
      </c>
      <c r="P35" s="4">
        <f t="shared" si="8"/>
        <v>311.03074141048825</v>
      </c>
      <c r="S35" t="s">
        <v>48</v>
      </c>
      <c r="T35" t="s">
        <v>85</v>
      </c>
      <c r="X35" t="s">
        <v>86</v>
      </c>
    </row>
    <row r="36" spans="1:24">
      <c r="A36" t="s">
        <v>72</v>
      </c>
      <c r="F36" t="s">
        <v>75</v>
      </c>
      <c r="H36">
        <v>27</v>
      </c>
      <c r="I36">
        <v>98.75</v>
      </c>
      <c r="J36" s="1">
        <f t="shared" si="6"/>
        <v>2666.25</v>
      </c>
      <c r="L36">
        <v>10</v>
      </c>
      <c r="M36" s="1">
        <f t="shared" si="7"/>
        <v>26662.5</v>
      </c>
      <c r="P36" s="4">
        <f t="shared" si="8"/>
        <v>0</v>
      </c>
      <c r="S36" t="s">
        <v>48</v>
      </c>
    </row>
    <row r="37" spans="1:24">
      <c r="A37" t="s">
        <v>80</v>
      </c>
      <c r="F37" t="s">
        <v>76</v>
      </c>
      <c r="H37">
        <v>25</v>
      </c>
      <c r="I37">
        <v>98.75</v>
      </c>
      <c r="J37" s="1">
        <f t="shared" si="6"/>
        <v>2468.75</v>
      </c>
      <c r="L37">
        <v>10</v>
      </c>
      <c r="M37" s="1">
        <f t="shared" si="7"/>
        <v>24687.5</v>
      </c>
      <c r="P37" s="4">
        <f t="shared" si="8"/>
        <v>0</v>
      </c>
      <c r="S37" t="s">
        <v>48</v>
      </c>
      <c r="T37" t="s">
        <v>88</v>
      </c>
    </row>
    <row r="38" spans="1:24">
      <c r="A38" t="s">
        <v>81</v>
      </c>
      <c r="F38" t="s">
        <v>77</v>
      </c>
      <c r="H38">
        <v>25</v>
      </c>
      <c r="I38">
        <v>98.75</v>
      </c>
      <c r="J38" s="1">
        <f t="shared" si="6"/>
        <v>2468.75</v>
      </c>
      <c r="K38" s="6" t="s">
        <v>87</v>
      </c>
      <c r="L38">
        <v>10</v>
      </c>
      <c r="M38" s="1">
        <f t="shared" si="7"/>
        <v>24687.5</v>
      </c>
      <c r="P38" s="4">
        <f t="shared" si="8"/>
        <v>0</v>
      </c>
      <c r="S38" t="s">
        <v>48</v>
      </c>
    </row>
    <row r="39" spans="1:24">
      <c r="A39" t="s">
        <v>82</v>
      </c>
      <c r="F39" t="s">
        <v>78</v>
      </c>
      <c r="H39">
        <v>25</v>
      </c>
      <c r="I39">
        <v>98.75</v>
      </c>
      <c r="J39" s="1">
        <f t="shared" si="6"/>
        <v>2468.75</v>
      </c>
      <c r="L39">
        <v>10</v>
      </c>
      <c r="M39" s="1">
        <f t="shared" si="7"/>
        <v>24687.5</v>
      </c>
      <c r="P39" s="4">
        <f t="shared" si="8"/>
        <v>0</v>
      </c>
      <c r="S39" t="s">
        <v>48</v>
      </c>
    </row>
    <row r="40" spans="1:24">
      <c r="A40" t="s">
        <v>83</v>
      </c>
      <c r="F40" t="s">
        <v>79</v>
      </c>
    </row>
    <row r="41" spans="1:24">
      <c r="M41" s="1">
        <f>SUM(M34:M39)</f>
        <v>148125</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Veratex,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Simon</dc:creator>
  <cp:lastModifiedBy>Claude Simon</cp:lastModifiedBy>
  <dcterms:created xsi:type="dcterms:W3CDTF">2012-06-10T00:38:24Z</dcterms:created>
  <dcterms:modified xsi:type="dcterms:W3CDTF">2012-06-23T05:50:15Z</dcterms:modified>
</cp:coreProperties>
</file>