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8460" windowHeight="29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F19"/>
  <c r="F18"/>
  <c r="E16"/>
  <c r="D11"/>
  <c r="D8"/>
  <c r="B7"/>
  <c r="D7"/>
  <c r="D6"/>
  <c r="B6"/>
  <c r="D5"/>
  <c r="B5"/>
  <c r="B1"/>
  <c r="B2"/>
</calcChain>
</file>

<file path=xl/sharedStrings.xml><?xml version="1.0" encoding="utf-8"?>
<sst xmlns="http://schemas.openxmlformats.org/spreadsheetml/2006/main" count="23" uniqueCount="19">
  <si>
    <t>2x12</t>
  </si>
  <si>
    <t xml:space="preserve"> </t>
  </si>
  <si>
    <t>2x12x11</t>
  </si>
  <si>
    <t>2x12x4</t>
  </si>
  <si>
    <t>2x6</t>
  </si>
  <si>
    <t>2x6x42 inches</t>
  </si>
  <si>
    <t>Dead Wt</t>
  </si>
  <si>
    <t>Live</t>
  </si>
  <si>
    <t>10"x20"x8'</t>
  </si>
  <si>
    <t>Billet</t>
  </si>
  <si>
    <t>50-60% submergence for 333 lbs</t>
  </si>
  <si>
    <t>Freeboard 4-5"</t>
  </si>
  <si>
    <t xml:space="preserve">Design Factor </t>
  </si>
  <si>
    <t xml:space="preserve">Sheltered waters </t>
  </si>
  <si>
    <t>sq inches of billet contact</t>
  </si>
  <si>
    <t>Multiplier</t>
  </si>
  <si>
    <t>Dock Floats</t>
  </si>
  <si>
    <t>sq ft</t>
  </si>
  <si>
    <t>Total Buoyancy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</si>
</sst>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topLeftCell="A14" workbookViewId="0">
      <selection activeCell="E21" sqref="E21"/>
    </sheetView>
  </sheetViews>
  <sheetFormatPr defaultRowHeight="15"/>
  <cols>
    <col min="1" max="1" width="12.28515625" customWidth="1"/>
    <col min="5" max="5" width="14" customWidth="1"/>
  </cols>
  <sheetData>
    <row r="1" spans="1:6">
      <c r="A1" t="s">
        <v>0</v>
      </c>
      <c r="B1">
        <f>39/8</f>
        <v>4.875</v>
      </c>
      <c r="C1" t="s">
        <v>1</v>
      </c>
      <c r="D1" t="s">
        <v>1</v>
      </c>
    </row>
    <row r="2" spans="1:6">
      <c r="A2" t="s">
        <v>4</v>
      </c>
      <c r="B2">
        <f>+B1/2</f>
        <v>2.4375</v>
      </c>
    </row>
    <row r="3" spans="1:6">
      <c r="A3" t="s">
        <v>1</v>
      </c>
      <c r="B3" t="s">
        <v>1</v>
      </c>
    </row>
    <row r="5" spans="1:6">
      <c r="A5" t="s">
        <v>2</v>
      </c>
      <c r="B5">
        <f>+B1*11</f>
        <v>53.625</v>
      </c>
      <c r="C5">
        <v>2</v>
      </c>
      <c r="D5">
        <f>+B5*C5</f>
        <v>107.25</v>
      </c>
    </row>
    <row r="6" spans="1:6">
      <c r="A6" t="s">
        <v>3</v>
      </c>
      <c r="B6">
        <f>+B1*4</f>
        <v>19.5</v>
      </c>
      <c r="C6">
        <v>2</v>
      </c>
      <c r="D6">
        <f>+B6*C6</f>
        <v>39</v>
      </c>
    </row>
    <row r="7" spans="1:6">
      <c r="A7" t="s">
        <v>5</v>
      </c>
      <c r="B7">
        <f>+B2*4*42/48</f>
        <v>8.53125</v>
      </c>
      <c r="C7">
        <v>22</v>
      </c>
      <c r="D7">
        <f>+B7*C7</f>
        <v>187.6875</v>
      </c>
    </row>
    <row r="8" spans="1:6">
      <c r="C8" t="s">
        <v>6</v>
      </c>
      <c r="D8">
        <f>+D7+D6+D5</f>
        <v>333.9375</v>
      </c>
    </row>
    <row r="11" spans="1:6">
      <c r="A11" t="s">
        <v>1</v>
      </c>
      <c r="C11" t="s">
        <v>7</v>
      </c>
      <c r="D11">
        <f>11*4*42/48*15</f>
        <v>577.5</v>
      </c>
    </row>
    <row r="12" spans="1:6">
      <c r="A12" t="s">
        <v>9</v>
      </c>
    </row>
    <row r="13" spans="1:6">
      <c r="A13" t="s">
        <v>8</v>
      </c>
      <c r="C13">
        <v>1</v>
      </c>
      <c r="D13" t="s">
        <v>10</v>
      </c>
    </row>
    <row r="14" spans="1:6">
      <c r="D14" t="s">
        <v>11</v>
      </c>
    </row>
    <row r="16" spans="1:6">
      <c r="A16" t="s">
        <v>12</v>
      </c>
      <c r="B16" t="s">
        <v>13</v>
      </c>
      <c r="D16">
        <v>0.24</v>
      </c>
      <c r="E16">
        <f>+D16*D8</f>
        <v>80.144999999999996</v>
      </c>
      <c r="F16" t="s">
        <v>14</v>
      </c>
    </row>
    <row r="17" spans="3:6">
      <c r="C17" t="s">
        <v>16</v>
      </c>
    </row>
    <row r="18" spans="3:6">
      <c r="E18" t="s">
        <v>15</v>
      </c>
      <c r="F18">
        <f>31*10/8</f>
        <v>38.75</v>
      </c>
    </row>
    <row r="19" spans="3:6">
      <c r="E19" t="s">
        <v>17</v>
      </c>
      <c r="F19">
        <f>11*4*42/48</f>
        <v>38.5</v>
      </c>
    </row>
    <row r="20" spans="3:6">
      <c r="E20" t="s">
        <v>18</v>
      </c>
      <c r="F20">
        <f>+F19*F18</f>
        <v>1491.875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2017-08-25T06:18:46Z</dcterms:created>
  <dcterms:modified xsi:type="dcterms:W3CDTF">2017-08-25T06:51:09Z</dcterms:modified>
</cp:coreProperties>
</file>